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20490" windowHeight="672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68" i="1"/>
  <c r="G67" i="1" s="1"/>
  <c r="F67" i="1"/>
  <c r="E67" i="1"/>
  <c r="D67" i="1"/>
  <c r="C67" i="1"/>
  <c r="B67" i="1"/>
  <c r="G59" i="1"/>
  <c r="F59" i="1"/>
  <c r="E59" i="1"/>
  <c r="D59" i="1"/>
  <c r="C59" i="1"/>
  <c r="B59" i="1"/>
  <c r="G54" i="1"/>
  <c r="G65" i="1" s="1"/>
  <c r="F54" i="1"/>
  <c r="E54" i="1"/>
  <c r="D54" i="1"/>
  <c r="C54" i="1"/>
  <c r="C65" i="1" s="1"/>
  <c r="B54" i="1"/>
  <c r="G45" i="1"/>
  <c r="F45" i="1"/>
  <c r="F65" i="1" s="1"/>
  <c r="E45" i="1"/>
  <c r="E65" i="1" s="1"/>
  <c r="D45" i="1"/>
  <c r="D65" i="1" s="1"/>
  <c r="C45" i="1"/>
  <c r="B45" i="1"/>
  <c r="B65" i="1" s="1"/>
  <c r="G39" i="1"/>
  <c r="G38" i="1"/>
  <c r="G37" i="1" s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E28" i="1"/>
  <c r="D28" i="1"/>
  <c r="D41" i="1" s="1"/>
  <c r="C28" i="1"/>
  <c r="B28" i="1"/>
  <c r="G16" i="1"/>
  <c r="F16" i="1"/>
  <c r="F41" i="1" s="1"/>
  <c r="E16" i="1"/>
  <c r="E41" i="1" s="1"/>
  <c r="E70" i="1" s="1"/>
  <c r="D16" i="1"/>
  <c r="C16" i="1"/>
  <c r="C41" i="1" s="1"/>
  <c r="C70" i="1" s="1"/>
  <c r="B16" i="1"/>
  <c r="B41" i="1" s="1"/>
  <c r="G15" i="1"/>
  <c r="G41" i="1" s="1"/>
  <c r="A4" i="1"/>
  <c r="A2" i="1"/>
  <c r="G42" i="1" l="1"/>
  <c r="G70" i="1"/>
  <c r="B70" i="1"/>
  <c r="F70" i="1"/>
  <c r="D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<sst xmlns="http://schemas.openxmlformats.org/spreadsheetml/2006/main" count="73" uniqueCount="73">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</sst>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12.%20EEFF%20Diciembre%202018/EEFF%20Dic%202018%20Modificado/ASEG%20ENVIO/0361_LDF_1804_PEGT_G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Guanajauato Puerto Interior, SA de CV,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tabSelected="1" zoomScale="80" zoomScaleNormal="80" workbookViewId="0">
      <selection activeCell="A11" sqref="A1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Guanajauato Puerto Interior, SA de CV,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31 de diciembre de 2018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ht="15" x14ac:dyDescent="0.25">
      <c r="A12" s="22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8" ht="15" x14ac:dyDescent="0.25">
      <c r="A13" s="22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8" ht="15" x14ac:dyDescent="0.25">
      <c r="A14" s="22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8" ht="15" x14ac:dyDescent="0.25">
      <c r="A15" s="22" t="s">
        <v>18</v>
      </c>
      <c r="B15" s="23">
        <v>265813963</v>
      </c>
      <c r="C15" s="23">
        <v>0</v>
      </c>
      <c r="D15" s="23">
        <v>265813963</v>
      </c>
      <c r="E15" s="23">
        <v>203409372</v>
      </c>
      <c r="F15" s="23">
        <v>192330203</v>
      </c>
      <c r="G15" s="23">
        <f t="shared" ref="G15" si="0">F15-B15</f>
        <v>-73483760</v>
      </c>
    </row>
    <row r="16" spans="1:8" ht="15" x14ac:dyDescent="0.25">
      <c r="A16" s="25" t="s">
        <v>19</v>
      </c>
      <c r="B16" s="23">
        <f>SUM(B17:B27)</f>
        <v>0</v>
      </c>
      <c r="C16" s="23">
        <f t="shared" ref="C16:F16" si="1">SUM(C17:C27)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 ht="15" x14ac:dyDescent="0.25">
      <c r="A17" s="26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ht="15" x14ac:dyDescent="0.25">
      <c r="A18" s="26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ht="15" x14ac:dyDescent="0.25">
      <c r="A19" s="26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ht="15" x14ac:dyDescent="0.25">
      <c r="A20" s="26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ht="15" x14ac:dyDescent="0.25">
      <c r="A21" s="26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15" x14ac:dyDescent="0.25">
      <c r="A22" s="26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ht="15" x14ac:dyDescent="0.25">
      <c r="A23" s="26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15" x14ac:dyDescent="0.25">
      <c r="A24" s="26" t="s">
        <v>27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5" x14ac:dyDescent="0.25">
      <c r="A25" s="26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15" x14ac:dyDescent="0.25">
      <c r="A26" s="26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ht="15" x14ac:dyDescent="0.25">
      <c r="A27" s="26" t="s">
        <v>30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2">SUM(C29:C33)</f>
        <v>0</v>
      </c>
      <c r="D28" s="23">
        <f t="shared" si="2"/>
        <v>0</v>
      </c>
      <c r="E28" s="23">
        <f t="shared" si="2"/>
        <v>0</v>
      </c>
      <c r="F28" s="23">
        <f t="shared" si="2"/>
        <v>0</v>
      </c>
      <c r="G28" s="23">
        <f t="shared" si="2"/>
        <v>0</v>
      </c>
    </row>
    <row r="29" spans="1:7" ht="15" x14ac:dyDescent="0.25">
      <c r="A29" s="26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ht="15" x14ac:dyDescent="0.25">
      <c r="A30" s="26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ht="15" x14ac:dyDescent="0.25">
      <c r="A31" s="26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ht="15" x14ac:dyDescent="0.25">
      <c r="A32" s="26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8" ht="15" x14ac:dyDescent="0.25">
      <c r="A33" s="26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8" ht="15" x14ac:dyDescent="0.25">
      <c r="A34" s="22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8" ht="15" x14ac:dyDescent="0.25">
      <c r="A35" s="22" t="s">
        <v>38</v>
      </c>
      <c r="B35" s="23">
        <f>B36</f>
        <v>0</v>
      </c>
      <c r="C35" s="23">
        <f t="shared" ref="C35:F35" si="3">C36</f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>G36</f>
        <v>0</v>
      </c>
    </row>
    <row r="36" spans="1:8" ht="15" x14ac:dyDescent="0.25">
      <c r="A36" s="26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4">C38+C39</f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</row>
    <row r="38" spans="1:8" ht="15" x14ac:dyDescent="0.25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6" t="s">
        <v>42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f>F39-B39</f>
        <v>0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265813963</v>
      </c>
      <c r="C41" s="29">
        <f t="shared" ref="C41:E41" si="5">SUM(C9,C10,C11,C12,C13,C14,C15,C16,C28,C34,C35,C37)</f>
        <v>0</v>
      </c>
      <c r="D41" s="29">
        <f t="shared" si="5"/>
        <v>265813963</v>
      </c>
      <c r="E41" s="29">
        <f t="shared" si="5"/>
        <v>203409372</v>
      </c>
      <c r="F41" s="29">
        <f>SUM(F9,F10,F11,F12,F13,F14,F15,F16,F28,F34,F35,F37)</f>
        <v>192330203</v>
      </c>
      <c r="G41" s="29">
        <f>SUM(G9,G10,G11,G12,G13,G14,G15,G16,G28,G34,G35,G37)</f>
        <v>-73483760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0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0</v>
      </c>
      <c r="C45" s="23">
        <f t="shared" ref="C45:G45" si="6">SUM(C46:C53)</f>
        <v>0</v>
      </c>
      <c r="D45" s="23">
        <f t="shared" si="6"/>
        <v>0</v>
      </c>
      <c r="E45" s="23">
        <f t="shared" si="6"/>
        <v>0</v>
      </c>
      <c r="F45" s="23">
        <f t="shared" si="6"/>
        <v>0</v>
      </c>
      <c r="G45" s="23">
        <f t="shared" si="6"/>
        <v>0</v>
      </c>
    </row>
    <row r="46" spans="1:8" ht="15" x14ac:dyDescent="0.2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8" ht="15" x14ac:dyDescent="0.2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8" ht="15" x14ac:dyDescent="0.2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ht="30" x14ac:dyDescent="0.25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ht="15" x14ac:dyDescent="0.2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ht="15" x14ac:dyDescent="0.2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</row>
    <row r="52" spans="1:7" ht="15" x14ac:dyDescent="0.2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ht="15" x14ac:dyDescent="0.2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15" x14ac:dyDescent="0.25">
      <c r="A54" s="22" t="s">
        <v>55</v>
      </c>
      <c r="B54" s="23">
        <f>SUM(B55:B58)</f>
        <v>0</v>
      </c>
      <c r="C54" s="23">
        <f t="shared" ref="C54:G54" si="7">SUM(C55:C58)</f>
        <v>0</v>
      </c>
      <c r="D54" s="23">
        <f t="shared" si="7"/>
        <v>0</v>
      </c>
      <c r="E54" s="23">
        <f t="shared" si="7"/>
        <v>0</v>
      </c>
      <c r="F54" s="23">
        <f t="shared" si="7"/>
        <v>0</v>
      </c>
      <c r="G54" s="23">
        <f t="shared" si="7"/>
        <v>0</v>
      </c>
    </row>
    <row r="55" spans="1:7" ht="15" x14ac:dyDescent="0.2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</row>
    <row r="56" spans="1:7" ht="15" x14ac:dyDescent="0.25">
      <c r="A56" s="31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ht="15" x14ac:dyDescent="0.2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ht="15" x14ac:dyDescent="0.25">
      <c r="A58" s="32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8">SUM(C60:C61)</f>
        <v>0</v>
      </c>
      <c r="D59" s="23">
        <f t="shared" si="8"/>
        <v>0</v>
      </c>
      <c r="E59" s="23">
        <f t="shared" si="8"/>
        <v>0</v>
      </c>
      <c r="F59" s="23">
        <f t="shared" si="8"/>
        <v>0</v>
      </c>
      <c r="G59" s="23">
        <f t="shared" si="8"/>
        <v>0</v>
      </c>
    </row>
    <row r="60" spans="1:7" ht="15" x14ac:dyDescent="0.2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ht="15" x14ac:dyDescent="0.2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0</v>
      </c>
      <c r="C65" s="29">
        <f t="shared" ref="C65:G65" si="9">C45+C54+C59+C62+C63</f>
        <v>0</v>
      </c>
      <c r="D65" s="29">
        <f t="shared" si="9"/>
        <v>0</v>
      </c>
      <c r="E65" s="29">
        <f t="shared" si="9"/>
        <v>0</v>
      </c>
      <c r="F65" s="29">
        <f t="shared" si="9"/>
        <v>0</v>
      </c>
      <c r="G65" s="29">
        <f t="shared" si="9"/>
        <v>0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0</v>
      </c>
      <c r="C67" s="29">
        <f t="shared" ref="C67:G67" si="10">C68</f>
        <v>0</v>
      </c>
      <c r="D67" s="29">
        <f t="shared" si="10"/>
        <v>0</v>
      </c>
      <c r="E67" s="29">
        <f t="shared" si="10"/>
        <v>0</v>
      </c>
      <c r="F67" s="29">
        <f t="shared" si="10"/>
        <v>0</v>
      </c>
      <c r="G67" s="29">
        <f t="shared" si="10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265813963</v>
      </c>
      <c r="C70" s="29">
        <f t="shared" ref="C70:G70" si="11">C41+C65+C67</f>
        <v>0</v>
      </c>
      <c r="D70" s="29">
        <f t="shared" si="11"/>
        <v>265813963</v>
      </c>
      <c r="E70" s="29">
        <f t="shared" si="11"/>
        <v>203409372</v>
      </c>
      <c r="F70" s="29">
        <f t="shared" si="11"/>
        <v>192330203</v>
      </c>
      <c r="G70" s="29">
        <f t="shared" si="11"/>
        <v>-73483760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</row>
    <row r="74" spans="1:7" ht="30" x14ac:dyDescent="0.25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</row>
    <row r="75" spans="1:7" ht="15" x14ac:dyDescent="0.25">
      <c r="A75" s="34" t="s">
        <v>72</v>
      </c>
      <c r="B75" s="29">
        <f>B73+B74</f>
        <v>0</v>
      </c>
      <c r="C75" s="29">
        <f t="shared" ref="C75:G75" si="12">C73+C74</f>
        <v>0</v>
      </c>
      <c r="D75" s="29">
        <f t="shared" si="12"/>
        <v>0</v>
      </c>
      <c r="E75" s="29">
        <f t="shared" si="12"/>
        <v>0</v>
      </c>
      <c r="F75" s="29">
        <f t="shared" si="12"/>
        <v>0</v>
      </c>
      <c r="G75" s="29">
        <f t="shared" si="12"/>
        <v>0</v>
      </c>
    </row>
    <row r="76" spans="1:7" ht="15" x14ac:dyDescent="0.25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disablePrompts="1"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 error="Solo se aceptan valores numéricos.">
          <x14:formula1>
            <xm:f>'[0361_LDF_1804_PEGT_GPI.xlsm]Info General'!#REF!</xm:f>
          </x14:formula1>
          <x14:formula2>
            <xm:f>'[0361_LDF_1804_PEGT_GPI.xlsm]Info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2019-03-21T21:51:12Z</cp:lastPrinted>
  <dcterms:created xsi:type="dcterms:W3CDTF">2019-03-21T21:50:03Z</dcterms:created>
  <dcterms:modified xsi:type="dcterms:W3CDTF">2019-03-21T21:51:20Z</dcterms:modified>
</cp:coreProperties>
</file>